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8325" activeTab="0"/>
  </bookViews>
  <sheets>
    <sheet name="juillet" sheetId="1" r:id="rId1"/>
    <sheet name="juin" sheetId="2" r:id="rId2"/>
    <sheet name="mai" sheetId="3" r:id="rId3"/>
  </sheets>
  <definedNames/>
  <calcPr fullCalcOnLoad="1"/>
</workbook>
</file>

<file path=xl/sharedStrings.xml><?xml version="1.0" encoding="utf-8"?>
<sst xmlns="http://schemas.openxmlformats.org/spreadsheetml/2006/main" count="159" uniqueCount="65">
  <si>
    <t>Emplacement du rucher</t>
  </si>
  <si>
    <t xml:space="preserve">Observations au trou de vol </t>
  </si>
  <si>
    <t>Conduite du rucher / interventions</t>
  </si>
  <si>
    <t xml:space="preserve">Nombre total de ruches </t>
  </si>
  <si>
    <t>Nombre de ruches contrôlées</t>
  </si>
  <si>
    <t xml:space="preserve">ALERTE VARROA </t>
  </si>
  <si>
    <t>Moyenne</t>
  </si>
  <si>
    <t>Total</t>
  </si>
  <si>
    <t>poids 30 ab.</t>
  </si>
  <si>
    <t>Varroa/100 ab</t>
  </si>
  <si>
    <t>Infestation des abeilles adultes
Méthode par lessivage</t>
  </si>
  <si>
    <t>Varroa 
échantillon</t>
  </si>
  <si>
    <t>Poids 
échantillon g</t>
  </si>
  <si>
    <t>Abeilles
échantillon</t>
  </si>
  <si>
    <t>Varroa/jour
Moyenne</t>
  </si>
  <si>
    <t xml:space="preserve">Chute naturelle d'avril 
Méthode par comptage </t>
  </si>
  <si>
    <t xml:space="preserve">altitude </t>
  </si>
  <si>
    <t xml:space="preserve">Mois </t>
  </si>
  <si>
    <t>Types de ruches</t>
  </si>
  <si>
    <t xml:space="preserve"> La méthode par lessivage sera effectuée 2 à 3 x par année pour contrôle et selon les besoins </t>
  </si>
  <si>
    <t>mai</t>
  </si>
  <si>
    <t xml:space="preserve">ruche no 1  </t>
  </si>
  <si>
    <t xml:space="preserve">ruche no 3  </t>
  </si>
  <si>
    <t xml:space="preserve">ruche no 5  </t>
  </si>
  <si>
    <t xml:space="preserve">ruche no 7  </t>
  </si>
  <si>
    <t>ruche no 11</t>
  </si>
  <si>
    <t>Schneider</t>
  </si>
  <si>
    <t>Bassecourt</t>
  </si>
  <si>
    <t>juin</t>
  </si>
  <si>
    <t>480 m</t>
  </si>
  <si>
    <t>5-10.05.10</t>
  </si>
  <si>
    <t>10-15.05.10</t>
  </si>
  <si>
    <t>No 3</t>
  </si>
  <si>
    <t>No 5</t>
  </si>
  <si>
    <t>No 7</t>
  </si>
  <si>
    <t>No 11</t>
  </si>
  <si>
    <t>No 1</t>
  </si>
  <si>
    <t>rien d'anormal, ouverture moyenne</t>
  </si>
  <si>
    <t xml:space="preserve"> 4 à 5 nymphes calcifiées, chaque jour sur planchette d'envol</t>
  </si>
  <si>
    <t>- température diurne moyenne entre 12 et 14° lors de la dernière quinzaine</t>
  </si>
  <si>
    <t>- du 30.04 au 15.05. la ruche sur la balance a perdu 500 g</t>
  </si>
  <si>
    <t>- jusqu'au 29.04. apports en miel et en pollen.</t>
  </si>
  <si>
    <t xml:space="preserve">- dès que la température augmentera à 18 ou 20°, toutes les colonies seront visitées afin de déterminer </t>
  </si>
  <si>
    <t xml:space="preserve">  comment la place est occupée à l'intérieur de la ruche; quantité de couvain; si nécessaire agrandir ou </t>
  </si>
  <si>
    <t xml:space="preserve">  mettre les derniers cadres de hausse. Attention si le mauvais temps perdure encore longtemps, il pourrait </t>
  </si>
  <si>
    <t xml:space="preserve">  déjà y avoir des cellules royales.</t>
  </si>
  <si>
    <t>5 - 10.06.10</t>
  </si>
  <si>
    <t>11 - 15.06.10</t>
  </si>
  <si>
    <t>rien d'anormal, grande ouverture</t>
  </si>
  <si>
    <t>- 7 à 8 cadres de couvain bien garnis avec beaucoup de pollen et de nourriture</t>
  </si>
  <si>
    <t>- ruches dans l'ensemble très peuplées, oté 22 cellules royales à la plus forte</t>
  </si>
  <si>
    <t>- du 25.05 - 10.06.10, la ruche sur la balance a augmenté de 5,7 kg, puis plus rien</t>
  </si>
  <si>
    <t>- hausses 1/4 à 1/3 operculées mais le miel n'est pas encore arrivé à maturité</t>
  </si>
  <si>
    <t>- excellente période (mi-juin) pour activer un élevage</t>
  </si>
  <si>
    <t xml:space="preserve">- depuis le début juin, il y a un grand nombre de pucerons dans ma région </t>
  </si>
  <si>
    <t>juillet</t>
  </si>
  <si>
    <t>5 - 10.07.10</t>
  </si>
  <si>
    <t>11 - 15.07.10</t>
  </si>
  <si>
    <t>grande ouverture, grande activité avec chaque jour beaucoup d'apport en miel</t>
  </si>
  <si>
    <t xml:space="preserve"> - remplacement des plus anciennes reines par des jeunes. Travail pas souvent aisé pour trouver les reines </t>
  </si>
  <si>
    <t xml:space="preserve"> - depuis le 27 juin les hausses se remplissent au rythme d'une hausse chaque semaine et par ruche </t>
  </si>
  <si>
    <t xml:space="preserve"> - à la fin de la récolte de miel, enlever les hausses, prévoir un petit nourissement et enchaîner tout de suite </t>
  </si>
  <si>
    <t xml:space="preserve">    le premier traitement contre la varratose</t>
  </si>
  <si>
    <t xml:space="preserve">    à remplacer dans les colonnies très populeuses, même si elles sont marquées</t>
  </si>
  <si>
    <t xml:space="preserve"> - à partir du 19 juillet diminution de la récolte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</si>
</sst>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-100C]dddd\,\ d\.\ mmmm\ yy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4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5" borderId="8" xfId="0" applyFill="1" applyBorder="1" applyAlignment="1">
      <alignment/>
    </xf>
    <xf numFmtId="0" fontId="1" fillId="5" borderId="8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5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5" borderId="8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1" fillId="7" borderId="14" xfId="0" applyFont="1" applyFill="1" applyBorder="1" applyAlignment="1">
      <alignment horizont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5" xfId="0" applyNumberFormat="1" applyFont="1" applyBorder="1" applyAlignment="1" quotePrefix="1">
      <alignment horizontal="left" vertical="center"/>
    </xf>
    <xf numFmtId="0" fontId="1" fillId="0" borderId="18" xfId="0" applyNumberFormat="1" applyFont="1" applyBorder="1" applyAlignment="1" quotePrefix="1">
      <alignment horizontal="left" vertical="center"/>
    </xf>
    <xf numFmtId="0" fontId="0" fillId="0" borderId="18" xfId="0" applyBorder="1" applyAlignment="1" quotePrefix="1">
      <alignment vertical="center"/>
    </xf>
    <xf numFmtId="0" fontId="1" fillId="0" borderId="18" xfId="0" applyFont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/>
    </xf>
    <xf numFmtId="0" fontId="4" fillId="0" borderId="0" xfId="0" applyFont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workbookViewId="0" topLeftCell="A1">
      <selection activeCell="B51" sqref="B51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ht="46.5" customHeight="1" thickBot="1"/>
    <row r="5" spans="1:10" ht="15.75">
      <c r="A5" s="12" t="s">
        <v>17</v>
      </c>
      <c r="B5" s="15"/>
      <c r="C5" s="17" t="s">
        <v>55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79" t="s">
        <v>27</v>
      </c>
      <c r="C7" s="80"/>
      <c r="D7" s="2"/>
      <c r="E7" s="2"/>
      <c r="F7" s="2"/>
      <c r="G7" s="2"/>
      <c r="H7" s="14"/>
      <c r="I7" s="13" t="s">
        <v>3</v>
      </c>
      <c r="J7" s="16">
        <v>7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1" t="s">
        <v>26</v>
      </c>
      <c r="C9" s="82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3" t="s">
        <v>19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56</v>
      </c>
      <c r="C15" s="29"/>
      <c r="D15" s="20" t="s">
        <v>57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3</v>
      </c>
      <c r="C17" s="38"/>
      <c r="D17" s="34">
        <v>4</v>
      </c>
      <c r="E17" s="32"/>
      <c r="F17" s="33">
        <f>SUM(B17:D17)</f>
        <v>7</v>
      </c>
      <c r="G17" s="22">
        <f>F17/10</f>
        <v>0.7</v>
      </c>
      <c r="H17" s="41"/>
      <c r="I17" s="41"/>
      <c r="J17" s="42"/>
    </row>
    <row r="18" spans="1:10" ht="12.75">
      <c r="A18" s="8" t="s">
        <v>22</v>
      </c>
      <c r="B18" s="33">
        <v>3</v>
      </c>
      <c r="C18" s="38"/>
      <c r="D18" s="34">
        <v>4</v>
      </c>
      <c r="E18" s="32"/>
      <c r="F18" s="33">
        <f>SUM(B18:D18)</f>
        <v>7</v>
      </c>
      <c r="G18" s="22">
        <f>F18/10</f>
        <v>0.7</v>
      </c>
      <c r="H18" s="41"/>
      <c r="I18" s="41"/>
      <c r="J18" s="42"/>
    </row>
    <row r="19" spans="1:10" ht="12.75">
      <c r="A19" s="8" t="s">
        <v>23</v>
      </c>
      <c r="B19" s="33">
        <v>2</v>
      </c>
      <c r="C19" s="38"/>
      <c r="D19" s="34">
        <v>3</v>
      </c>
      <c r="E19" s="32"/>
      <c r="F19" s="33">
        <f>SUM(B19:D19)</f>
        <v>5</v>
      </c>
      <c r="G19" s="22">
        <f>F19/10</f>
        <v>0.5</v>
      </c>
      <c r="H19" s="41"/>
      <c r="I19" s="41"/>
      <c r="J19" s="42"/>
    </row>
    <row r="20" spans="1:10" ht="12.75">
      <c r="A20" s="8" t="s">
        <v>24</v>
      </c>
      <c r="B20" s="33">
        <v>3</v>
      </c>
      <c r="C20" s="38"/>
      <c r="D20" s="34">
        <v>4</v>
      </c>
      <c r="E20" s="32"/>
      <c r="F20" s="33">
        <f>SUM(B20:D20)</f>
        <v>7</v>
      </c>
      <c r="G20" s="22">
        <f>F20/10</f>
        <v>0.7</v>
      </c>
      <c r="H20" s="41"/>
      <c r="I20" s="41"/>
      <c r="J20" s="42"/>
    </row>
    <row r="21" spans="1:10" ht="12.75">
      <c r="A21" s="8" t="s">
        <v>25</v>
      </c>
      <c r="B21" s="33">
        <v>4</v>
      </c>
      <c r="C21" s="38"/>
      <c r="D21" s="34">
        <v>2</v>
      </c>
      <c r="E21" s="32"/>
      <c r="F21" s="33">
        <f>SUM(B21:D21)</f>
        <v>6</v>
      </c>
      <c r="G21" s="22">
        <f>F21/10</f>
        <v>0.6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0.6399999999999999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76"/>
      <c r="C25" s="76" t="s">
        <v>12</v>
      </c>
      <c r="D25" s="76" t="s">
        <v>13</v>
      </c>
      <c r="E25" s="76"/>
      <c r="F25" s="76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77"/>
      <c r="C26" s="46">
        <v>41.54</v>
      </c>
      <c r="D26" s="47">
        <v>286</v>
      </c>
      <c r="E26" s="2"/>
      <c r="F26" s="44">
        <v>2</v>
      </c>
      <c r="G26" s="22">
        <f>F26/D26*100</f>
        <v>0.6993006993006993</v>
      </c>
      <c r="H26" s="2"/>
      <c r="I26" s="2"/>
      <c r="J26" s="5"/>
    </row>
    <row r="27" spans="1:10" ht="12.75">
      <c r="A27" s="8" t="s">
        <v>22</v>
      </c>
      <c r="B27" s="77"/>
      <c r="C27" s="46">
        <v>36.5</v>
      </c>
      <c r="D27" s="47">
        <v>258</v>
      </c>
      <c r="E27" s="2"/>
      <c r="F27" s="44">
        <v>0</v>
      </c>
      <c r="G27" s="22">
        <f>F27/D27*100</f>
        <v>0</v>
      </c>
      <c r="H27" s="2"/>
      <c r="I27" s="2"/>
      <c r="J27" s="5"/>
    </row>
    <row r="28" spans="1:10" ht="12.75">
      <c r="A28" s="8" t="s">
        <v>23</v>
      </c>
      <c r="B28" s="77"/>
      <c r="C28" s="46">
        <v>35.7</v>
      </c>
      <c r="D28" s="47">
        <v>227</v>
      </c>
      <c r="E28" s="2"/>
      <c r="F28" s="44">
        <v>1</v>
      </c>
      <c r="G28" s="22">
        <f>F28/D28*100</f>
        <v>0.4405286343612335</v>
      </c>
      <c r="H28" s="2"/>
      <c r="I28" s="2"/>
      <c r="J28" s="5"/>
    </row>
    <row r="29" spans="1:10" ht="12.75">
      <c r="A29" s="8" t="s">
        <v>24</v>
      </c>
      <c r="B29" s="77"/>
      <c r="C29" s="46">
        <v>44.01</v>
      </c>
      <c r="D29" s="47">
        <v>284</v>
      </c>
      <c r="E29" s="2"/>
      <c r="F29" s="44">
        <v>3</v>
      </c>
      <c r="G29" s="22">
        <f>F29/D29*100</f>
        <v>1.056338028169014</v>
      </c>
      <c r="H29" s="2"/>
      <c r="I29" s="2"/>
      <c r="J29" s="5"/>
    </row>
    <row r="30" spans="1:10" ht="12.75">
      <c r="A30" s="8" t="s">
        <v>25</v>
      </c>
      <c r="B30" s="77"/>
      <c r="C30" s="46">
        <v>30.89</v>
      </c>
      <c r="D30" s="47">
        <v>201</v>
      </c>
      <c r="E30" s="2"/>
      <c r="F30" s="44">
        <v>2</v>
      </c>
      <c r="G30" s="22">
        <f>F30/D30*100</f>
        <v>0.9950248756218906</v>
      </c>
      <c r="H30" s="2"/>
      <c r="I30" s="2"/>
      <c r="J30" s="5"/>
    </row>
    <row r="31" spans="1:10" ht="12.75">
      <c r="A31" s="8"/>
      <c r="B31" s="77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>
        <f>AVERAGE(D26:D31)</f>
        <v>251.2</v>
      </c>
      <c r="E32" s="2"/>
      <c r="F32" s="48">
        <f>AVERAGE(F26:F31)</f>
        <v>1.6</v>
      </c>
      <c r="G32" s="22">
        <f>F32/D32*100</f>
        <v>0.6369426751592357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58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58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58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58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9" t="s">
        <v>58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/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5" t="s">
        <v>60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3"/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4" t="s">
        <v>59</v>
      </c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4" t="s">
        <v>63</v>
      </c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3"/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4" t="s">
        <v>61</v>
      </c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 t="s">
        <v>62</v>
      </c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74" t="s">
        <v>64</v>
      </c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B1">
      <selection activeCell="B50" sqref="B50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ht="46.5" customHeight="1" thickBot="1"/>
    <row r="5" spans="1:10" ht="15.75">
      <c r="A5" s="12" t="s">
        <v>17</v>
      </c>
      <c r="B5" s="15"/>
      <c r="C5" s="17" t="s">
        <v>28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79" t="s">
        <v>27</v>
      </c>
      <c r="C7" s="80"/>
      <c r="D7" s="2"/>
      <c r="E7" s="2"/>
      <c r="F7" s="2"/>
      <c r="G7" s="2"/>
      <c r="H7" s="14"/>
      <c r="I7" s="13" t="s">
        <v>3</v>
      </c>
      <c r="J7" s="16">
        <v>7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1" t="s">
        <v>26</v>
      </c>
      <c r="C9" s="82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3" t="s">
        <v>19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46</v>
      </c>
      <c r="C15" s="29"/>
      <c r="D15" s="20" t="s">
        <v>47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1</v>
      </c>
      <c r="C17" s="38"/>
      <c r="D17" s="34">
        <v>5</v>
      </c>
      <c r="E17" s="32"/>
      <c r="F17" s="33">
        <f>SUM(B17:D17)</f>
        <v>6</v>
      </c>
      <c r="G17" s="22">
        <f>F17/10</f>
        <v>0.6</v>
      </c>
      <c r="H17" s="41"/>
      <c r="I17" s="41"/>
      <c r="J17" s="42"/>
    </row>
    <row r="18" spans="1:10" ht="12.75">
      <c r="A18" s="8" t="s">
        <v>22</v>
      </c>
      <c r="B18" s="33">
        <v>1</v>
      </c>
      <c r="C18" s="38"/>
      <c r="D18" s="34">
        <v>2</v>
      </c>
      <c r="E18" s="32"/>
      <c r="F18" s="33">
        <f>SUM(B18:D18)</f>
        <v>3</v>
      </c>
      <c r="G18" s="22">
        <f>F18/10</f>
        <v>0.3</v>
      </c>
      <c r="H18" s="41"/>
      <c r="I18" s="41"/>
      <c r="J18" s="42"/>
    </row>
    <row r="19" spans="1:10" ht="12.75">
      <c r="A19" s="8" t="s">
        <v>23</v>
      </c>
      <c r="B19" s="33">
        <v>7</v>
      </c>
      <c r="C19" s="38"/>
      <c r="D19" s="34">
        <v>2</v>
      </c>
      <c r="E19" s="32"/>
      <c r="F19" s="33">
        <f>SUM(B19:D19)</f>
        <v>9</v>
      </c>
      <c r="G19" s="22">
        <f>F19/10</f>
        <v>0.9</v>
      </c>
      <c r="H19" s="41"/>
      <c r="I19" s="41"/>
      <c r="J19" s="42"/>
    </row>
    <row r="20" spans="1:10" ht="12.75">
      <c r="A20" s="8" t="s">
        <v>24</v>
      </c>
      <c r="B20" s="33">
        <v>2</v>
      </c>
      <c r="C20" s="38"/>
      <c r="D20" s="34">
        <v>2</v>
      </c>
      <c r="E20" s="32"/>
      <c r="F20" s="33">
        <f>SUM(B20:D20)</f>
        <v>4</v>
      </c>
      <c r="G20" s="22">
        <f>F20/10</f>
        <v>0.4</v>
      </c>
      <c r="H20" s="41"/>
      <c r="I20" s="41"/>
      <c r="J20" s="42"/>
    </row>
    <row r="21" spans="1:10" ht="12.75">
      <c r="A21" s="8" t="s">
        <v>25</v>
      </c>
      <c r="B21" s="33">
        <v>1</v>
      </c>
      <c r="C21" s="38"/>
      <c r="D21" s="34">
        <v>1</v>
      </c>
      <c r="E21" s="32"/>
      <c r="F21" s="33">
        <f>SUM(B21:D21)</f>
        <v>2</v>
      </c>
      <c r="G21" s="22">
        <f>F21/10</f>
        <v>0.2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0.48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44" t="s">
        <v>8</v>
      </c>
      <c r="C25" s="45" t="s">
        <v>12</v>
      </c>
      <c r="D25" s="45" t="s">
        <v>13</v>
      </c>
      <c r="E25" s="2"/>
      <c r="F25" s="45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44"/>
      <c r="C26" s="46"/>
      <c r="D26" s="47">
        <f>IF(C26=0,"",C26/B26*30)</f>
      </c>
      <c r="E26" s="2"/>
      <c r="F26" s="44">
        <v>0</v>
      </c>
      <c r="G26" s="22">
        <f>IF(F26=0,"",D26*100)</f>
      </c>
      <c r="H26" s="2"/>
      <c r="I26" s="2"/>
      <c r="J26" s="5"/>
    </row>
    <row r="27" spans="1:10" ht="12.75">
      <c r="A27" s="8" t="s">
        <v>22</v>
      </c>
      <c r="B27" s="44"/>
      <c r="C27" s="46"/>
      <c r="D27" s="47">
        <f>IF(C27=0,"",C27/B27*30)</f>
      </c>
      <c r="E27" s="2"/>
      <c r="F27" s="44">
        <v>0</v>
      </c>
      <c r="G27" s="22">
        <f>IF(F27=0,"",D27*100)</f>
      </c>
      <c r="H27" s="2"/>
      <c r="I27" s="2"/>
      <c r="J27" s="5"/>
    </row>
    <row r="28" spans="1:10" ht="12.75">
      <c r="A28" s="8" t="s">
        <v>23</v>
      </c>
      <c r="B28" s="44"/>
      <c r="C28" s="46"/>
      <c r="D28" s="47">
        <f>IF(C28=0,"",C28/B28*30)</f>
      </c>
      <c r="E28" s="2"/>
      <c r="F28" s="44">
        <v>0</v>
      </c>
      <c r="G28" s="22">
        <f>IF(F28=0,"",D28*100)</f>
      </c>
      <c r="H28" s="2"/>
      <c r="I28" s="2"/>
      <c r="J28" s="5"/>
    </row>
    <row r="29" spans="1:10" ht="12.75">
      <c r="A29" s="8" t="s">
        <v>24</v>
      </c>
      <c r="B29" s="44"/>
      <c r="C29" s="46"/>
      <c r="D29" s="47">
        <f>IF(C29=0,"",C29/B29*30)</f>
      </c>
      <c r="E29" s="2"/>
      <c r="F29" s="44">
        <v>0</v>
      </c>
      <c r="G29" s="22">
        <f>IF(F29=0,"",D29*100)</f>
      </c>
      <c r="H29" s="2"/>
      <c r="I29" s="2"/>
      <c r="J29" s="5"/>
    </row>
    <row r="30" spans="1:10" ht="12.75">
      <c r="A30" s="8" t="s">
        <v>25</v>
      </c>
      <c r="B30" s="44"/>
      <c r="C30" s="46"/>
      <c r="D30" s="47">
        <f>IF(C30=0,"",C30/B30*30)</f>
      </c>
      <c r="E30" s="2"/>
      <c r="F30" s="44">
        <v>0</v>
      </c>
      <c r="G30" s="22">
        <f>IF(F30=0,"",D30*100)</f>
      </c>
      <c r="H30" s="2"/>
      <c r="I30" s="2"/>
      <c r="J30" s="5"/>
    </row>
    <row r="31" spans="1:10" ht="12.75">
      <c r="A31" s="8"/>
      <c r="B31" s="44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 t="e">
        <f>AVERAGE(D26:D31)</f>
        <v>#DIV/0!</v>
      </c>
      <c r="E32" s="2"/>
      <c r="F32" s="48">
        <f>AVERAGE(F26:F31)</f>
        <v>0</v>
      </c>
      <c r="G32" s="22" t="e">
        <f>F32/D32*100</f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48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48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48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48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9" t="s">
        <v>48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 t="s">
        <v>49</v>
      </c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1" t="s">
        <v>50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3" t="s">
        <v>51</v>
      </c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3" t="s">
        <v>52</v>
      </c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3"/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3" t="s">
        <v>53</v>
      </c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3" t="s">
        <v>54</v>
      </c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/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59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B9">
      <selection activeCell="D58" sqref="D58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ht="46.5" customHeight="1" thickBot="1"/>
    <row r="5" spans="1:10" ht="15.75">
      <c r="A5" s="12" t="s">
        <v>17</v>
      </c>
      <c r="B5" s="15"/>
      <c r="C5" s="17" t="s">
        <v>20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79" t="s">
        <v>27</v>
      </c>
      <c r="C7" s="80"/>
      <c r="D7" s="2"/>
      <c r="E7" s="2"/>
      <c r="F7" s="2"/>
      <c r="G7" s="2"/>
      <c r="H7" s="14"/>
      <c r="I7" s="13" t="s">
        <v>3</v>
      </c>
      <c r="J7" s="16">
        <v>7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1" t="s">
        <v>26</v>
      </c>
      <c r="C9" s="82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3" t="s">
        <v>19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30</v>
      </c>
      <c r="C15" s="29"/>
      <c r="D15" s="20" t="s">
        <v>31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2</v>
      </c>
      <c r="C17" s="38"/>
      <c r="D17" s="34">
        <v>2</v>
      </c>
      <c r="E17" s="32"/>
      <c r="F17" s="33">
        <f>SUM(B17:D17)</f>
        <v>4</v>
      </c>
      <c r="G17" s="22">
        <f>F17/10</f>
        <v>0.4</v>
      </c>
      <c r="H17" s="41"/>
      <c r="I17" s="41"/>
      <c r="J17" s="42"/>
    </row>
    <row r="18" spans="1:10" ht="12.75">
      <c r="A18" s="8" t="s">
        <v>22</v>
      </c>
      <c r="B18" s="33">
        <v>0</v>
      </c>
      <c r="C18" s="38"/>
      <c r="D18" s="34">
        <v>1</v>
      </c>
      <c r="E18" s="32"/>
      <c r="F18" s="33">
        <f>SUM(B18:D18)</f>
        <v>1</v>
      </c>
      <c r="G18" s="22">
        <f>F18/10</f>
        <v>0.1</v>
      </c>
      <c r="H18" s="41"/>
      <c r="I18" s="41"/>
      <c r="J18" s="42"/>
    </row>
    <row r="19" spans="1:10" ht="12.75">
      <c r="A19" s="8" t="s">
        <v>23</v>
      </c>
      <c r="B19" s="33">
        <v>1</v>
      </c>
      <c r="C19" s="38"/>
      <c r="D19" s="34">
        <v>0</v>
      </c>
      <c r="E19" s="32"/>
      <c r="F19" s="33">
        <f>SUM(B19:D19)</f>
        <v>1</v>
      </c>
      <c r="G19" s="22">
        <f>F19/10</f>
        <v>0.1</v>
      </c>
      <c r="H19" s="41"/>
      <c r="I19" s="41"/>
      <c r="J19" s="42"/>
    </row>
    <row r="20" spans="1:10" ht="12.75">
      <c r="A20" s="8" t="s">
        <v>24</v>
      </c>
      <c r="B20" s="33">
        <v>1</v>
      </c>
      <c r="C20" s="38"/>
      <c r="D20" s="34">
        <v>0</v>
      </c>
      <c r="E20" s="32"/>
      <c r="F20" s="33">
        <f>SUM(B20:D20)</f>
        <v>1</v>
      </c>
      <c r="G20" s="22">
        <f>F20/10</f>
        <v>0.1</v>
      </c>
      <c r="H20" s="41"/>
      <c r="I20" s="41"/>
      <c r="J20" s="42"/>
    </row>
    <row r="21" spans="1:10" ht="12.75">
      <c r="A21" s="8" t="s">
        <v>25</v>
      </c>
      <c r="B21" s="33">
        <v>2</v>
      </c>
      <c r="C21" s="38"/>
      <c r="D21" s="34">
        <v>2</v>
      </c>
      <c r="E21" s="32"/>
      <c r="F21" s="33">
        <f>SUM(B21:D21)</f>
        <v>4</v>
      </c>
      <c r="G21" s="22">
        <f>F21/10</f>
        <v>0.4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0.22000000000000003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44" t="s">
        <v>8</v>
      </c>
      <c r="C25" s="45" t="s">
        <v>12</v>
      </c>
      <c r="D25" s="45" t="s">
        <v>13</v>
      </c>
      <c r="E25" s="2"/>
      <c r="F25" s="45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44"/>
      <c r="C26" s="46"/>
      <c r="D26" s="47">
        <f>IF(C26=0,"",C26/B26*30)</f>
      </c>
      <c r="E26" s="2"/>
      <c r="F26" s="44">
        <v>0</v>
      </c>
      <c r="G26" s="22">
        <f>IF(F26=0,"",D26*100)</f>
      </c>
      <c r="H26" s="2"/>
      <c r="I26" s="2"/>
      <c r="J26" s="5"/>
    </row>
    <row r="27" spans="1:10" ht="12.75">
      <c r="A27" s="8" t="s">
        <v>22</v>
      </c>
      <c r="B27" s="44"/>
      <c r="C27" s="46"/>
      <c r="D27" s="47">
        <f>IF(C27=0,"",C27/B27*30)</f>
      </c>
      <c r="E27" s="2"/>
      <c r="F27" s="44">
        <v>0</v>
      </c>
      <c r="G27" s="22">
        <f>IF(F27=0,"",D27*100)</f>
      </c>
      <c r="H27" s="2"/>
      <c r="I27" s="2"/>
      <c r="J27" s="5"/>
    </row>
    <row r="28" spans="1:10" ht="12.75">
      <c r="A28" s="8" t="s">
        <v>23</v>
      </c>
      <c r="B28" s="44"/>
      <c r="C28" s="46"/>
      <c r="D28" s="47">
        <f>IF(C28=0,"",C28/B28*30)</f>
      </c>
      <c r="E28" s="2"/>
      <c r="F28" s="44">
        <v>0</v>
      </c>
      <c r="G28" s="22">
        <f>IF(F28=0,"",D28*100)</f>
      </c>
      <c r="H28" s="2"/>
      <c r="I28" s="2"/>
      <c r="J28" s="5"/>
    </row>
    <row r="29" spans="1:10" ht="12.75">
      <c r="A29" s="8" t="s">
        <v>24</v>
      </c>
      <c r="B29" s="44"/>
      <c r="C29" s="46"/>
      <c r="D29" s="47">
        <f>IF(C29=0,"",C29/B29*30)</f>
      </c>
      <c r="E29" s="2"/>
      <c r="F29" s="44">
        <v>0</v>
      </c>
      <c r="G29" s="22">
        <f>IF(F29=0,"",D29*100)</f>
      </c>
      <c r="H29" s="2"/>
      <c r="I29" s="2"/>
      <c r="J29" s="5"/>
    </row>
    <row r="30" spans="1:10" ht="12.75">
      <c r="A30" s="8" t="s">
        <v>25</v>
      </c>
      <c r="B30" s="44"/>
      <c r="C30" s="46"/>
      <c r="D30" s="47">
        <f>IF(C30=0,"",C30/B30*30)</f>
      </c>
      <c r="E30" s="2"/>
      <c r="F30" s="44">
        <v>0</v>
      </c>
      <c r="G30" s="22">
        <f>IF(F30=0,"",D30*100)</f>
      </c>
      <c r="H30" s="2"/>
      <c r="I30" s="2"/>
      <c r="J30" s="5"/>
    </row>
    <row r="31" spans="1:10" ht="12.75">
      <c r="A31" s="8"/>
      <c r="B31" s="44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 t="e">
        <f>AVERAGE(D26:D31)</f>
        <v>#DIV/0!</v>
      </c>
      <c r="E32" s="2"/>
      <c r="F32" s="48">
        <f>AVERAGE(F26:F31)</f>
        <v>0</v>
      </c>
      <c r="G32" s="22" t="e">
        <f>F32/D32*100</f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38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37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37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37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9" t="s">
        <v>37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 t="s">
        <v>41</v>
      </c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1" t="s">
        <v>40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3" t="s">
        <v>39</v>
      </c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2"/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3" t="s">
        <v>42</v>
      </c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4" t="s">
        <v>43</v>
      </c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4" t="s">
        <v>44</v>
      </c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 t="s">
        <v>45</v>
      </c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59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fri8</dc:creator>
  <cp:keywords/>
  <dc:description/>
  <cp:lastModifiedBy>Maude Buchwalder</cp:lastModifiedBy>
  <cp:lastPrinted>2010-05-06T05:34:22Z</cp:lastPrinted>
  <dcterms:created xsi:type="dcterms:W3CDTF">2010-03-17T05:53:09Z</dcterms:created>
  <dcterms:modified xsi:type="dcterms:W3CDTF">2010-07-21T14:23:43Z</dcterms:modified>
  <cp:category/>
  <cp:version/>
  <cp:contentType/>
  <cp:contentStatus/>
</cp:coreProperties>
</file>